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29" i="1" l="1"/>
  <c r="D14" i="1"/>
  <c r="D16" i="1" s="1"/>
  <c r="D15" i="1" l="1"/>
  <c r="D21" i="1" s="1"/>
  <c r="D30" i="1" s="1"/>
  <c r="D24" i="1"/>
  <c r="D32" i="1" s="1"/>
  <c r="L27" i="1" s="1"/>
  <c r="D25" i="1"/>
  <c r="D33" i="1" s="1"/>
  <c r="L28" i="1" s="1"/>
  <c r="D18" i="1"/>
  <c r="D27" i="1" s="1"/>
  <c r="D22" i="1"/>
  <c r="N43" i="1" l="1"/>
  <c r="D48" i="1"/>
  <c r="J48" i="1"/>
  <c r="L43" i="1"/>
  <c r="F43" i="1"/>
  <c r="B43" i="1"/>
  <c r="N48" i="1"/>
  <c r="B48" i="1"/>
  <c r="F48" i="1"/>
  <c r="L48" i="1"/>
  <c r="J43" i="1"/>
  <c r="D43" i="1"/>
  <c r="L50" i="1"/>
  <c r="F50" i="1"/>
  <c r="B50" i="1"/>
  <c r="N45" i="1"/>
  <c r="J45" i="1"/>
  <c r="D45" i="1"/>
  <c r="N50" i="1"/>
  <c r="J50" i="1"/>
  <c r="D50" i="1"/>
  <c r="B45" i="1"/>
  <c r="L45" i="1"/>
  <c r="F45" i="1"/>
  <c r="L53" i="1"/>
  <c r="F53" i="1"/>
  <c r="B53" i="1"/>
  <c r="N53" i="1"/>
  <c r="J53" i="1"/>
  <c r="D53" i="1"/>
  <c r="D19" i="1"/>
  <c r="D28" i="1" s="1"/>
  <c r="D20" i="1"/>
  <c r="D29" i="1" s="1"/>
  <c r="L39" i="1"/>
  <c r="H39" i="1"/>
  <c r="D39" i="1"/>
  <c r="D31" i="1"/>
  <c r="N39" i="1"/>
  <c r="J39" i="1"/>
  <c r="F39" i="1"/>
  <c r="B39" i="1"/>
  <c r="H43" i="1" l="1"/>
  <c r="H48" i="1"/>
  <c r="H53" i="1"/>
  <c r="D55" i="1"/>
  <c r="J55" i="1"/>
</calcChain>
</file>

<file path=xl/sharedStrings.xml><?xml version="1.0" encoding="utf-8"?>
<sst xmlns="http://schemas.openxmlformats.org/spreadsheetml/2006/main" count="166" uniqueCount="77">
  <si>
    <t>Gewicht des Hundes:</t>
  </si>
  <si>
    <t>Gesamtfuttermenge:</t>
  </si>
  <si>
    <t>Bei "Gesamtfuttermenge" bitte die gewünschte Prozentzahl vom Körpergewicht eingeben.</t>
  </si>
  <si>
    <t>Kg</t>
  </si>
  <si>
    <t>%</t>
  </si>
  <si>
    <t>Tägliche Gesamtfuttermenge:</t>
  </si>
  <si>
    <t>g</t>
  </si>
  <si>
    <t>Aufteilung tierisch / Pflanzlich:</t>
  </si>
  <si>
    <t>g  Gesamt</t>
  </si>
  <si>
    <t>g  tierisch</t>
  </si>
  <si>
    <t>g  pflanzlich</t>
  </si>
  <si>
    <t>Weitere Aufteilung tierisch:</t>
  </si>
  <si>
    <t>g  Muskelfleisch</t>
  </si>
  <si>
    <t>g  Pansen / Blättermagen</t>
  </si>
  <si>
    <t>g  Innereien</t>
  </si>
  <si>
    <t>g  fleischige Knochen</t>
  </si>
  <si>
    <t>g  Milchprodukte</t>
  </si>
  <si>
    <t>Weitere Aufteilung pflanzlich:</t>
  </si>
  <si>
    <t>g  Gemüse</t>
  </si>
  <si>
    <t>g  Obst</t>
  </si>
  <si>
    <t>Wöchentliche Mengen:</t>
  </si>
  <si>
    <t>Montag</t>
  </si>
  <si>
    <t>Dienstag</t>
  </si>
  <si>
    <t>Mittwoch</t>
  </si>
  <si>
    <t>Donnerstag</t>
  </si>
  <si>
    <t>Freitag</t>
  </si>
  <si>
    <t>Samstag</t>
  </si>
  <si>
    <t>Sonntag</t>
  </si>
  <si>
    <t>Morgens</t>
  </si>
  <si>
    <t>Pansen</t>
  </si>
  <si>
    <t>Obst / Gemüse</t>
  </si>
  <si>
    <t>Obst täglich:</t>
  </si>
  <si>
    <t>Gemüse täglich:</t>
  </si>
  <si>
    <t>Öl</t>
  </si>
  <si>
    <t xml:space="preserve"> + Eigelb</t>
  </si>
  <si>
    <t xml:space="preserve"> + 1 Prise Salz</t>
  </si>
  <si>
    <t>RFK</t>
  </si>
  <si>
    <t>g  fleischige Knochen (RFK)</t>
  </si>
  <si>
    <t>Innereien</t>
  </si>
  <si>
    <t>Vor dem Pürieren das Öl über die kleingeschnittenen Stücke geben.</t>
  </si>
  <si>
    <t>Wöchentlicher Futterplan mit gerundeten Ergebnissen:</t>
  </si>
  <si>
    <t>Name:</t>
  </si>
  <si>
    <t>Beim "Muskelfleisch" kann man sehr variabel füttern. Sinnvoll ist der Wechsel zwischen verschiedenen Tierarten (Rind, Pferd, Lamm, Geflügel).</t>
  </si>
  <si>
    <t>Beim Rind wären das z.B. reines Muskelfleisch, Kopffleisch, usw.</t>
  </si>
  <si>
    <t>dazu :</t>
  </si>
  <si>
    <t>(1 Esslöffel = ca 10g).</t>
  </si>
  <si>
    <t xml:space="preserve">Obst und Gemüse kleinschneiden, in einem Mixer oder in einer Schüssel mit Pürierstab pürieren - Obst und Gemüse bleibt IMMER roh). </t>
  </si>
  <si>
    <t>Auch das Fleisch bleibt roh.</t>
  </si>
  <si>
    <t>RFK bleibt natürlich auch roh.</t>
  </si>
  <si>
    <t>Auch beim Öl muss abwechslungsreich gefüttert werden.</t>
  </si>
  <si>
    <t>Nur kaltgepresstes Öl verschiedener Arten verwenden (Z.B. Doschlebertran, Lachsöl, Leinöl, Rapsöl, )</t>
  </si>
  <si>
    <t>Dieser Rechner basiert auf einer "80 zu 20"  Verteilung von Fleisch und Gemüse.</t>
  </si>
  <si>
    <t>Im Gegensatz zum Rechner für erwachsene Hunde ist ein leicht erhöhter Knochenanteil berücksichtigt.</t>
  </si>
  <si>
    <t>Abends</t>
  </si>
  <si>
    <t xml:space="preserve"> Je nach Energieumsatz des Hundes kann man mit diesem Wert "jonglieren".</t>
  </si>
  <si>
    <t>5-6% ist für den Anfang ein sinnvoller Wert für Welpen, 4-5% für Junghunde.</t>
  </si>
  <si>
    <t>Der Gemüseanteil sollte aus 2 verschiedenen Sorten Gemüse bestehen, der Obstanteil aus 2 verschiedenen Sorten.</t>
  </si>
  <si>
    <t>Als RFK (Fleischige Knochen) wären zunächst Geflügelhälse sinnvoll. Anfangs gewolft, später zerhackt.</t>
  </si>
  <si>
    <t>Anfangs reicht z.b. gewolftes oder kleingeschnittenes Rindfleisch, später kann dann zunehmend variiert werden.</t>
  </si>
  <si>
    <t>Als "Innereien" verfüttere ich ausschließlich Leber (immer roh). Ich empfehle auch, damit zu beginnen.</t>
  </si>
  <si>
    <t>Später kann man auch Niere, Milz und / oder Lunge geben.</t>
  </si>
  <si>
    <t>Nach dem Zahnwechsel, also ab dem 7./ 8. Monat kann wie bei erwachsenen Hunden gefüttert werden.</t>
  </si>
  <si>
    <t>Futterrechner Welpe und Junghund mit vier Mahlzeiten täglich</t>
  </si>
  <si>
    <t>Dann Fleisch und Obst/Gemüsebrei in der Futterschüssel vermischen.</t>
  </si>
  <si>
    <t>Die Milchprodukte werden in diesem Fütterungsvorschlag als "Welpenbrei" berücksichtigt, der jegden Tag gefüttert wird.</t>
  </si>
  <si>
    <t>Rezept Welpenbrei:</t>
  </si>
  <si>
    <t>Frische unbehandelte Ziegenmilch (zur Not geht auch Kuhmilch) mit Natural Rearing Gruel andicken.</t>
  </si>
  <si>
    <t xml:space="preserve"> (1TL Gruel bei kleinen, 3 TL bei mittelgroßen und 5 bei großen Hunden)</t>
  </si>
  <si>
    <t>Mit Joghurt, Quark oder Hüttenkäse (die vom Rechner berechnete Menge) vermischen.</t>
  </si>
  <si>
    <t>Welpenbrei</t>
  </si>
  <si>
    <t>g  Milchprodukte (Welpenbrei)</t>
  </si>
  <si>
    <t>Milchprodukte für</t>
  </si>
  <si>
    <t>Muskelfleisch</t>
  </si>
  <si>
    <t xml:space="preserve">Pansen </t>
  </si>
  <si>
    <t>Herz</t>
  </si>
  <si>
    <t>Vormittags / Mittags</t>
  </si>
  <si>
    <t>Mittags / Nachmittags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</si>
</sst>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/>
    <xf numFmtId="0" fontId="1" fillId="0" borderId="8" xfId="0" applyFont="1" applyBorder="1"/>
    <xf numFmtId="0" fontId="3" fillId="0" borderId="8" xfId="0" applyFont="1" applyBorder="1"/>
    <xf numFmtId="0" fontId="3" fillId="0" borderId="0" xfId="0" applyFont="1"/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9" xfId="0" applyFill="1" applyBorder="1"/>
    <xf numFmtId="0" fontId="0" fillId="6" borderId="5" xfId="0" applyFill="1" applyBorder="1"/>
    <xf numFmtId="0" fontId="0" fillId="6" borderId="6" xfId="0" applyFill="1" applyBorder="1"/>
    <xf numFmtId="0" fontId="0" fillId="7" borderId="5" xfId="0" applyFill="1" applyBorder="1" applyAlignment="1">
      <alignment horizontal="right" wrapText="1"/>
    </xf>
    <xf numFmtId="0" fontId="0" fillId="7" borderId="6" xfId="0" applyFill="1" applyBorder="1" applyAlignment="1">
      <alignment horizontal="right" wrapText="1"/>
    </xf>
    <xf numFmtId="0" fontId="0" fillId="7" borderId="5" xfId="0" applyFill="1" applyBorder="1"/>
    <xf numFmtId="0" fontId="0" fillId="7" borderId="6" xfId="0" applyFill="1" applyBorder="1"/>
    <xf numFmtId="0" fontId="0" fillId="7" borderId="5" xfId="0" applyFill="1" applyBorder="1" applyAlignment="1">
      <alignment horizontal="right"/>
    </xf>
    <xf numFmtId="0" fontId="0" fillId="7" borderId="6" xfId="0" applyFill="1" applyBorder="1" applyAlignment="1">
      <alignment horizontal="right"/>
    </xf>
    <xf numFmtId="1" fontId="0" fillId="8" borderId="2" xfId="0" applyNumberForma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0" fillId="8" borderId="5" xfId="0" applyFill="1" applyBorder="1"/>
    <xf numFmtId="0" fontId="0" fillId="8" borderId="6" xfId="0" applyFill="1" applyBorder="1"/>
    <xf numFmtId="0" fontId="0" fillId="9" borderId="2" xfId="0" applyFill="1" applyBorder="1"/>
    <xf numFmtId="0" fontId="0" fillId="9" borderId="4" xfId="0" applyFill="1" applyBorder="1"/>
    <xf numFmtId="0" fontId="0" fillId="9" borderId="7" xfId="0" applyFill="1" applyBorder="1"/>
    <xf numFmtId="0" fontId="0" fillId="9" borderId="9" xfId="0" applyFill="1" applyBorder="1"/>
    <xf numFmtId="0" fontId="0" fillId="11" borderId="2" xfId="0" applyFill="1" applyBorder="1" applyAlignment="1">
      <alignment horizontal="right"/>
    </xf>
    <xf numFmtId="0" fontId="0" fillId="11" borderId="4" xfId="0" applyFill="1" applyBorder="1" applyAlignment="1">
      <alignment horizontal="right"/>
    </xf>
    <xf numFmtId="0" fontId="0" fillId="11" borderId="5" xfId="0" applyFill="1" applyBorder="1" applyAlignment="1">
      <alignment vertical="top" wrapText="1"/>
    </xf>
    <xf numFmtId="0" fontId="0" fillId="11" borderId="6" xfId="0" applyFill="1" applyBorder="1" applyAlignment="1">
      <alignment wrapText="1"/>
    </xf>
    <xf numFmtId="0" fontId="0" fillId="11" borderId="6" xfId="0" applyFill="1" applyBorder="1"/>
    <xf numFmtId="0" fontId="0" fillId="11" borderId="7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1" borderId="7" xfId="0" applyFill="1" applyBorder="1"/>
    <xf numFmtId="0" fontId="0" fillId="11" borderId="9" xfId="0" applyFill="1" applyBorder="1"/>
    <xf numFmtId="0" fontId="0" fillId="12" borderId="10" xfId="0" applyFill="1" applyBorder="1"/>
    <xf numFmtId="0" fontId="0" fillId="12" borderId="11" xfId="0" applyFill="1" applyBorder="1"/>
    <xf numFmtId="0" fontId="0" fillId="12" borderId="12" xfId="0" applyFill="1" applyBorder="1"/>
    <xf numFmtId="0" fontId="0" fillId="7" borderId="7" xfId="0" applyFill="1" applyBorder="1"/>
    <xf numFmtId="0" fontId="0" fillId="7" borderId="9" xfId="0" applyFill="1" applyBorder="1"/>
    <xf numFmtId="0" fontId="0" fillId="13" borderId="10" xfId="0" applyFill="1" applyBorder="1"/>
    <xf numFmtId="0" fontId="0" fillId="13" borderId="12" xfId="0" applyFill="1" applyBorder="1"/>
    <xf numFmtId="0" fontId="0" fillId="4" borderId="2" xfId="0" applyFill="1" applyBorder="1"/>
    <xf numFmtId="0" fontId="0" fillId="4" borderId="4" xfId="0" applyFill="1" applyBorder="1"/>
    <xf numFmtId="0" fontId="0" fillId="6" borderId="2" xfId="0" applyFill="1" applyBorder="1"/>
    <xf numFmtId="0" fontId="0" fillId="6" borderId="4" xfId="0" applyFill="1" applyBorder="1"/>
    <xf numFmtId="0" fontId="0" fillId="5" borderId="4" xfId="0" applyFill="1" applyBorder="1"/>
    <xf numFmtId="0" fontId="0" fillId="0" borderId="0" xfId="0" applyAlignment="1"/>
    <xf numFmtId="0" fontId="0" fillId="10" borderId="10" xfId="0" applyFill="1" applyBorder="1" applyAlignment="1"/>
    <xf numFmtId="0" fontId="0" fillId="10" borderId="11" xfId="0" applyFill="1" applyBorder="1" applyAlignment="1"/>
    <xf numFmtId="0" fontId="0" fillId="10" borderId="12" xfId="0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B12" sqref="B12"/>
    </sheetView>
  </sheetViews>
  <sheetFormatPr baseColWidth="10" defaultRowHeight="15" x14ac:dyDescent="0.25"/>
  <cols>
    <col min="1" max="1" width="19.85546875" customWidth="1"/>
    <col min="2" max="2" width="14.140625" customWidth="1"/>
    <col min="3" max="3" width="2.42578125" customWidth="1"/>
    <col min="4" max="4" width="13.85546875" customWidth="1"/>
    <col min="5" max="5" width="2.7109375" customWidth="1"/>
    <col min="6" max="6" width="13.7109375" customWidth="1"/>
    <col min="7" max="7" width="2.7109375" customWidth="1"/>
    <col min="8" max="8" width="13.85546875" customWidth="1"/>
    <col min="9" max="9" width="2.42578125" customWidth="1"/>
    <col min="10" max="10" width="14.5703125" customWidth="1"/>
    <col min="11" max="11" width="2.42578125" customWidth="1"/>
    <col min="12" max="12" width="13.7109375" customWidth="1"/>
    <col min="13" max="13" width="2.5703125" customWidth="1"/>
    <col min="14" max="14" width="14" customWidth="1"/>
    <col min="15" max="15" width="4" customWidth="1"/>
  </cols>
  <sheetData>
    <row r="1" spans="1:6" s="19" customFormat="1" ht="23.25" x14ac:dyDescent="0.35">
      <c r="A1" s="19" t="s">
        <v>62</v>
      </c>
    </row>
    <row r="2" spans="1:6" s="19" customFormat="1" ht="23.25" x14ac:dyDescent="0.35"/>
    <row r="3" spans="1:6" s="22" customFormat="1" ht="21" x14ac:dyDescent="0.35">
      <c r="A3" s="20" t="s">
        <v>41</v>
      </c>
      <c r="B3" s="21"/>
      <c r="C3" s="21"/>
      <c r="D3" s="21"/>
      <c r="E3" s="21"/>
      <c r="F3" s="21"/>
    </row>
    <row r="5" spans="1:6" x14ac:dyDescent="0.25">
      <c r="A5" t="s">
        <v>51</v>
      </c>
    </row>
    <row r="6" spans="1:6" x14ac:dyDescent="0.25">
      <c r="A6" t="s">
        <v>52</v>
      </c>
    </row>
    <row r="7" spans="1:6" x14ac:dyDescent="0.25">
      <c r="A7" t="s">
        <v>2</v>
      </c>
    </row>
    <row r="8" spans="1:6" x14ac:dyDescent="0.25">
      <c r="A8" t="s">
        <v>55</v>
      </c>
    </row>
    <row r="9" spans="1:6" x14ac:dyDescent="0.25">
      <c r="A9" t="s">
        <v>54</v>
      </c>
    </row>
    <row r="11" spans="1:6" x14ac:dyDescent="0.25">
      <c r="A11" t="s">
        <v>0</v>
      </c>
      <c r="B11" s="1">
        <v>0</v>
      </c>
      <c r="C11" s="5"/>
      <c r="D11" t="s">
        <v>3</v>
      </c>
    </row>
    <row r="12" spans="1:6" x14ac:dyDescent="0.25">
      <c r="A12" t="s">
        <v>1</v>
      </c>
      <c r="B12" s="1">
        <v>0</v>
      </c>
      <c r="C12" s="5"/>
      <c r="D12" t="s">
        <v>4</v>
      </c>
    </row>
    <row r="14" spans="1:6" x14ac:dyDescent="0.25">
      <c r="A14" t="s">
        <v>5</v>
      </c>
      <c r="D14" s="1">
        <f>B11/100*B12*1000</f>
        <v>0</v>
      </c>
      <c r="E14" s="5"/>
      <c r="F14" t="s">
        <v>8</v>
      </c>
    </row>
    <row r="15" spans="1:6" x14ac:dyDescent="0.25">
      <c r="A15" t="s">
        <v>7</v>
      </c>
      <c r="D15" s="1">
        <f>D14/100*80</f>
        <v>0</v>
      </c>
      <c r="E15" s="5"/>
      <c r="F15" t="s">
        <v>9</v>
      </c>
    </row>
    <row r="16" spans="1:6" x14ac:dyDescent="0.25">
      <c r="D16" s="1">
        <f>D14/100*20</f>
        <v>0</v>
      </c>
      <c r="E16" s="5"/>
      <c r="F16" t="s">
        <v>10</v>
      </c>
    </row>
    <row r="18" spans="1:14" x14ac:dyDescent="0.25">
      <c r="A18" t="s">
        <v>11</v>
      </c>
      <c r="D18" s="1">
        <f>D15/100*40</f>
        <v>0</v>
      </c>
      <c r="E18" s="5"/>
      <c r="F18" t="s">
        <v>12</v>
      </c>
    </row>
    <row r="19" spans="1:14" x14ac:dyDescent="0.25">
      <c r="D19" s="1">
        <f>D15/100*15</f>
        <v>0</v>
      </c>
      <c r="E19" s="5"/>
      <c r="F19" t="s">
        <v>13</v>
      </c>
    </row>
    <row r="20" spans="1:14" x14ac:dyDescent="0.25">
      <c r="D20" s="1">
        <f>D15/100*10</f>
        <v>0</v>
      </c>
      <c r="E20" s="5"/>
      <c r="F20" t="s">
        <v>14</v>
      </c>
    </row>
    <row r="21" spans="1:14" x14ac:dyDescent="0.25">
      <c r="D21" s="1">
        <f>D15/100*25</f>
        <v>0</v>
      </c>
      <c r="E21" s="5"/>
      <c r="F21" t="s">
        <v>15</v>
      </c>
    </row>
    <row r="22" spans="1:14" x14ac:dyDescent="0.25">
      <c r="D22" s="1">
        <f>D15/100*10</f>
        <v>0</v>
      </c>
      <c r="E22" s="5"/>
      <c r="F22" t="s">
        <v>70</v>
      </c>
    </row>
    <row r="24" spans="1:14" x14ac:dyDescent="0.25">
      <c r="A24" t="s">
        <v>17</v>
      </c>
      <c r="D24" s="1">
        <f>D16/100*70</f>
        <v>0</v>
      </c>
      <c r="E24" s="5"/>
      <c r="F24" t="s">
        <v>18</v>
      </c>
    </row>
    <row r="25" spans="1:14" x14ac:dyDescent="0.25">
      <c r="D25" s="1">
        <f>D16/100*30</f>
        <v>0</v>
      </c>
      <c r="E25" s="5"/>
      <c r="F25" t="s">
        <v>19</v>
      </c>
    </row>
    <row r="27" spans="1:14" x14ac:dyDescent="0.25">
      <c r="A27" t="s">
        <v>20</v>
      </c>
      <c r="D27" s="1">
        <f>D18*7</f>
        <v>0</v>
      </c>
      <c r="E27" s="5"/>
      <c r="F27" t="s">
        <v>12</v>
      </c>
      <c r="J27" t="s">
        <v>32</v>
      </c>
      <c r="L27" s="1">
        <f>D32/6</f>
        <v>0</v>
      </c>
      <c r="M27" t="s">
        <v>6</v>
      </c>
    </row>
    <row r="28" spans="1:14" x14ac:dyDescent="0.25">
      <c r="D28" s="1">
        <f>D19*7</f>
        <v>0</v>
      </c>
      <c r="E28" s="5"/>
      <c r="F28" t="s">
        <v>13</v>
      </c>
      <c r="J28" t="s">
        <v>31</v>
      </c>
      <c r="L28" s="1">
        <f>D33/6</f>
        <v>0</v>
      </c>
      <c r="M28" t="s">
        <v>6</v>
      </c>
    </row>
    <row r="29" spans="1:14" x14ac:dyDescent="0.25">
      <c r="D29" s="1">
        <f>D20*7</f>
        <v>0</v>
      </c>
      <c r="E29" s="5"/>
      <c r="F29" t="s">
        <v>14</v>
      </c>
      <c r="J29" t="s">
        <v>44</v>
      </c>
      <c r="L29" s="1">
        <f>B11*0.3</f>
        <v>0</v>
      </c>
      <c r="M29" t="s">
        <v>6</v>
      </c>
      <c r="N29" t="s">
        <v>33</v>
      </c>
    </row>
    <row r="30" spans="1:14" x14ac:dyDescent="0.25">
      <c r="D30" s="1">
        <f>D21*7</f>
        <v>0</v>
      </c>
      <c r="E30" s="5"/>
      <c r="F30" t="s">
        <v>37</v>
      </c>
      <c r="L30" t="s">
        <v>45</v>
      </c>
    </row>
    <row r="31" spans="1:14" x14ac:dyDescent="0.25">
      <c r="D31" s="1">
        <f>D22*7</f>
        <v>0</v>
      </c>
      <c r="E31" s="5"/>
      <c r="F31" t="s">
        <v>16</v>
      </c>
      <c r="L31" s="5"/>
    </row>
    <row r="32" spans="1:14" x14ac:dyDescent="0.25">
      <c r="D32" s="1">
        <f>D24*7</f>
        <v>0</v>
      </c>
      <c r="E32" s="5"/>
      <c r="F32" t="s">
        <v>18</v>
      </c>
    </row>
    <row r="33" spans="1:15" x14ac:dyDescent="0.25">
      <c r="D33" s="1">
        <f>D25*7</f>
        <v>0</v>
      </c>
      <c r="E33" s="5"/>
      <c r="F33" t="s">
        <v>19</v>
      </c>
    </row>
    <row r="35" spans="1:15" x14ac:dyDescent="0.25">
      <c r="A35" t="s">
        <v>40</v>
      </c>
    </row>
    <row r="37" spans="1:15" x14ac:dyDescent="0.25">
      <c r="B37" s="63" t="s">
        <v>21</v>
      </c>
      <c r="C37" s="64"/>
      <c r="D37" s="63" t="s">
        <v>22</v>
      </c>
      <c r="E37" s="64"/>
      <c r="F37" s="63" t="s">
        <v>23</v>
      </c>
      <c r="G37" s="64"/>
      <c r="H37" s="63" t="s">
        <v>24</v>
      </c>
      <c r="I37" s="64"/>
      <c r="J37" s="63" t="s">
        <v>25</v>
      </c>
      <c r="K37" s="64"/>
      <c r="L37" s="63" t="s">
        <v>26</v>
      </c>
      <c r="M37" s="64"/>
      <c r="N37" s="63" t="s">
        <v>27</v>
      </c>
      <c r="O37" s="64"/>
    </row>
    <row r="38" spans="1:15" x14ac:dyDescent="0.25">
      <c r="B38" s="9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/>
      <c r="O38" s="15"/>
    </row>
    <row r="39" spans="1:15" s="16" customFormat="1" x14ac:dyDescent="0.25">
      <c r="B39" s="49">
        <f>ROUND(D22,0)</f>
        <v>0</v>
      </c>
      <c r="C39" s="50" t="s">
        <v>6</v>
      </c>
      <c r="D39" s="49">
        <f>ROUND(D22,0)</f>
        <v>0</v>
      </c>
      <c r="E39" s="50" t="s">
        <v>6</v>
      </c>
      <c r="F39" s="49">
        <f>ROUND(D22,0)</f>
        <v>0</v>
      </c>
      <c r="G39" s="50" t="s">
        <v>6</v>
      </c>
      <c r="H39" s="49">
        <f>ROUND(D22,0)</f>
        <v>0</v>
      </c>
      <c r="I39" s="50" t="s">
        <v>6</v>
      </c>
      <c r="J39" s="49">
        <f>ROUND(D22,0)</f>
        <v>0</v>
      </c>
      <c r="K39" s="50" t="s">
        <v>6</v>
      </c>
      <c r="L39" s="49">
        <f>ROUND(D22,0)</f>
        <v>0</v>
      </c>
      <c r="M39" s="50" t="s">
        <v>6</v>
      </c>
      <c r="N39" s="49">
        <f>ROUND(D22,0)</f>
        <v>0</v>
      </c>
      <c r="O39" s="50" t="s">
        <v>6</v>
      </c>
    </row>
    <row r="40" spans="1:15" ht="30" x14ac:dyDescent="0.25">
      <c r="B40" s="51" t="s">
        <v>71</v>
      </c>
      <c r="C40" s="52"/>
      <c r="D40" s="51" t="s">
        <v>71</v>
      </c>
      <c r="E40" s="53"/>
      <c r="F40" s="51" t="s">
        <v>71</v>
      </c>
      <c r="G40" s="53"/>
      <c r="H40" s="51" t="s">
        <v>71</v>
      </c>
      <c r="I40" s="53"/>
      <c r="J40" s="51" t="s">
        <v>71</v>
      </c>
      <c r="K40" s="53"/>
      <c r="L40" s="51" t="s">
        <v>71</v>
      </c>
      <c r="M40" s="53"/>
      <c r="N40" s="51" t="s">
        <v>71</v>
      </c>
      <c r="O40" s="53"/>
    </row>
    <row r="41" spans="1:15" x14ac:dyDescent="0.25">
      <c r="B41" s="54" t="s">
        <v>69</v>
      </c>
      <c r="C41" s="55"/>
      <c r="D41" s="56" t="s">
        <v>69</v>
      </c>
      <c r="E41" s="57"/>
      <c r="F41" s="56" t="s">
        <v>69</v>
      </c>
      <c r="G41" s="57"/>
      <c r="H41" s="56" t="s">
        <v>69</v>
      </c>
      <c r="I41" s="57"/>
      <c r="J41" s="56" t="s">
        <v>69</v>
      </c>
      <c r="K41" s="57"/>
      <c r="L41" s="56" t="s">
        <v>69</v>
      </c>
      <c r="M41" s="57"/>
      <c r="N41" s="56" t="s">
        <v>69</v>
      </c>
      <c r="O41" s="57"/>
    </row>
    <row r="42" spans="1:15" s="70" customFormat="1" x14ac:dyDescent="0.25">
      <c r="B42" s="71" t="s">
        <v>75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</row>
    <row r="43" spans="1:15" x14ac:dyDescent="0.25">
      <c r="B43" s="23">
        <f>ROUND(D27/10,0)</f>
        <v>0</v>
      </c>
      <c r="C43" s="24" t="s">
        <v>6</v>
      </c>
      <c r="D43" s="25">
        <f>ROUND(D27/10,0)</f>
        <v>0</v>
      </c>
      <c r="E43" s="26" t="s">
        <v>6</v>
      </c>
      <c r="F43" s="25">
        <f>ROUND(D27/10,0)</f>
        <v>0</v>
      </c>
      <c r="G43" s="26" t="s">
        <v>6</v>
      </c>
      <c r="H43" s="29">
        <f>ROUND(D28/3,0)</f>
        <v>0</v>
      </c>
      <c r="I43" s="30" t="s">
        <v>6</v>
      </c>
      <c r="J43" s="25">
        <f>ROUND(D27/10,0)</f>
        <v>0</v>
      </c>
      <c r="K43" s="26" t="s">
        <v>6</v>
      </c>
      <c r="L43" s="25">
        <f>ROUND(D27/10,0)</f>
        <v>0</v>
      </c>
      <c r="M43" s="26" t="s">
        <v>6</v>
      </c>
      <c r="N43" s="33">
        <f>ROUND(D27/10,0)</f>
        <v>0</v>
      </c>
      <c r="O43" s="34" t="s">
        <v>6</v>
      </c>
    </row>
    <row r="44" spans="1:15" x14ac:dyDescent="0.25">
      <c r="B44" s="23" t="s">
        <v>72</v>
      </c>
      <c r="C44" s="24"/>
      <c r="D44" s="25" t="s">
        <v>72</v>
      </c>
      <c r="E44" s="26"/>
      <c r="F44" s="25" t="s">
        <v>72</v>
      </c>
      <c r="G44" s="26"/>
      <c r="H44" s="29" t="s">
        <v>73</v>
      </c>
      <c r="I44" s="30"/>
      <c r="J44" s="25" t="s">
        <v>72</v>
      </c>
      <c r="K44" s="26"/>
      <c r="L44" s="25" t="s">
        <v>72</v>
      </c>
      <c r="M44" s="26"/>
      <c r="N44" s="33" t="s">
        <v>74</v>
      </c>
      <c r="O44" s="34"/>
    </row>
    <row r="45" spans="1:15" s="16" customFormat="1" x14ac:dyDescent="0.25">
      <c r="B45" s="35">
        <f>ROUND(L27+L28,0)</f>
        <v>0</v>
      </c>
      <c r="C45" s="36" t="s">
        <v>6</v>
      </c>
      <c r="D45" s="39">
        <f>ROUND(L27+L28,0)</f>
        <v>0</v>
      </c>
      <c r="E45" s="40" t="s">
        <v>6</v>
      </c>
      <c r="F45" s="39">
        <f>ROUND(L27+L28,0)</f>
        <v>0</v>
      </c>
      <c r="G45" s="40" t="s">
        <v>6</v>
      </c>
      <c r="H45" s="17" t="s">
        <v>34</v>
      </c>
      <c r="I45" s="18"/>
      <c r="J45" s="39">
        <f>ROUND(L27+L28,0)</f>
        <v>0</v>
      </c>
      <c r="K45" s="40" t="s">
        <v>6</v>
      </c>
      <c r="L45" s="39">
        <f>ROUND(L27+L28,0)</f>
        <v>0</v>
      </c>
      <c r="M45" s="40" t="s">
        <v>6</v>
      </c>
      <c r="N45" s="39">
        <f>ROUND(L27+L28,0)</f>
        <v>0</v>
      </c>
      <c r="O45" s="40" t="s">
        <v>6</v>
      </c>
    </row>
    <row r="46" spans="1:15" x14ac:dyDescent="0.25">
      <c r="B46" s="37" t="s">
        <v>30</v>
      </c>
      <c r="C46" s="38"/>
      <c r="D46" s="37" t="s">
        <v>30</v>
      </c>
      <c r="E46" s="38"/>
      <c r="F46" s="37" t="s">
        <v>30</v>
      </c>
      <c r="G46" s="38"/>
      <c r="H46" s="4" t="s">
        <v>35</v>
      </c>
      <c r="I46" s="6"/>
      <c r="J46" s="37" t="s">
        <v>30</v>
      </c>
      <c r="K46" s="38"/>
      <c r="L46" s="37" t="s">
        <v>30</v>
      </c>
      <c r="M46" s="38"/>
      <c r="N46" s="37" t="s">
        <v>30</v>
      </c>
      <c r="O46" s="38"/>
    </row>
    <row r="47" spans="1:15" x14ac:dyDescent="0.25">
      <c r="B47" s="58" t="s">
        <v>76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</row>
    <row r="48" spans="1:15" x14ac:dyDescent="0.25">
      <c r="B48" s="65">
        <f>ROUND(D27/10,0)</f>
        <v>0</v>
      </c>
      <c r="C48" s="66" t="s">
        <v>6</v>
      </c>
      <c r="D48" s="65">
        <f>ROUND(D27/10,0)</f>
        <v>0</v>
      </c>
      <c r="E48" s="66" t="s">
        <v>6</v>
      </c>
      <c r="F48" s="65">
        <f>ROUND(D27/10,0)</f>
        <v>0</v>
      </c>
      <c r="G48" s="66" t="s">
        <v>6</v>
      </c>
      <c r="H48" s="27">
        <f>ROUND(D28/3,0)</f>
        <v>0</v>
      </c>
      <c r="I48" s="69" t="s">
        <v>6</v>
      </c>
      <c r="J48" s="65">
        <f>ROUND(D27/10,0)</f>
        <v>0</v>
      </c>
      <c r="K48" s="66" t="s">
        <v>6</v>
      </c>
      <c r="L48" s="65">
        <f>ROUND(D27/10,0)</f>
        <v>0</v>
      </c>
      <c r="M48" s="66" t="s">
        <v>6</v>
      </c>
      <c r="N48" s="67">
        <f>ROUND(D27/10,0)</f>
        <v>0</v>
      </c>
      <c r="O48" s="68" t="s">
        <v>6</v>
      </c>
    </row>
    <row r="49" spans="1:15" x14ac:dyDescent="0.25">
      <c r="B49" s="25" t="s">
        <v>72</v>
      </c>
      <c r="C49" s="26"/>
      <c r="D49" s="25" t="s">
        <v>72</v>
      </c>
      <c r="E49" s="26"/>
      <c r="F49" s="25" t="s">
        <v>72</v>
      </c>
      <c r="G49" s="26"/>
      <c r="H49" s="29" t="s">
        <v>29</v>
      </c>
      <c r="I49" s="30"/>
      <c r="J49" s="25" t="s">
        <v>72</v>
      </c>
      <c r="K49" s="26"/>
      <c r="L49" s="25" t="s">
        <v>72</v>
      </c>
      <c r="M49" s="26"/>
      <c r="N49" s="33" t="s">
        <v>74</v>
      </c>
      <c r="O49" s="34"/>
    </row>
    <row r="50" spans="1:15" x14ac:dyDescent="0.25">
      <c r="B50" s="37">
        <f>ROUND(L27+L28,0)</f>
        <v>0</v>
      </c>
      <c r="C50" s="38" t="s">
        <v>6</v>
      </c>
      <c r="D50" s="37">
        <f>ROUND(L27+L28,0)</f>
        <v>0</v>
      </c>
      <c r="E50" s="38" t="s">
        <v>6</v>
      </c>
      <c r="F50" s="37">
        <f>ROUND(L27+L28,0)</f>
        <v>0</v>
      </c>
      <c r="G50" s="38" t="s">
        <v>6</v>
      </c>
      <c r="H50" s="29"/>
      <c r="I50" s="30"/>
      <c r="J50" s="37">
        <f>ROUND(L27+L28,0)</f>
        <v>0</v>
      </c>
      <c r="K50" s="38" t="s">
        <v>6</v>
      </c>
      <c r="L50" s="37">
        <f>ROUND(L27+L28,0)</f>
        <v>0</v>
      </c>
      <c r="M50" s="38" t="s">
        <v>6</v>
      </c>
      <c r="N50" s="37">
        <f>ROUND(L27+L28,0)</f>
        <v>0</v>
      </c>
      <c r="O50" s="38" t="s">
        <v>6</v>
      </c>
    </row>
    <row r="51" spans="1:15" x14ac:dyDescent="0.25">
      <c r="B51" s="61" t="s">
        <v>30</v>
      </c>
      <c r="C51" s="62"/>
      <c r="D51" s="61" t="s">
        <v>30</v>
      </c>
      <c r="E51" s="62"/>
      <c r="F51" s="61" t="s">
        <v>30</v>
      </c>
      <c r="G51" s="62"/>
      <c r="H51" s="31"/>
      <c r="I51" s="32"/>
      <c r="J51" s="61" t="s">
        <v>30</v>
      </c>
      <c r="K51" s="62"/>
      <c r="L51" s="61" t="s">
        <v>30</v>
      </c>
      <c r="M51" s="62"/>
      <c r="N51" s="61" t="s">
        <v>30</v>
      </c>
      <c r="O51" s="62"/>
    </row>
    <row r="52" spans="1:15" x14ac:dyDescent="0.25">
      <c r="B52" s="11" t="s">
        <v>53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</row>
    <row r="53" spans="1:15" s="16" customFormat="1" x14ac:dyDescent="0.25">
      <c r="B53" s="41">
        <f>ROUND(D30/6,0)</f>
        <v>0</v>
      </c>
      <c r="C53" s="42" t="s">
        <v>6</v>
      </c>
      <c r="D53" s="41">
        <f>ROUND(D30/6,0)</f>
        <v>0</v>
      </c>
      <c r="E53" s="42" t="s">
        <v>6</v>
      </c>
      <c r="F53" s="41">
        <f>ROUND(D30/6,0)</f>
        <v>0</v>
      </c>
      <c r="G53" s="42" t="s">
        <v>6</v>
      </c>
      <c r="H53" s="27">
        <f>ROUND(D28/3,0)</f>
        <v>0</v>
      </c>
      <c r="I53" s="28" t="s">
        <v>6</v>
      </c>
      <c r="J53" s="41">
        <f>ROUND(D30/6,0)</f>
        <v>0</v>
      </c>
      <c r="K53" s="42" t="s">
        <v>6</v>
      </c>
      <c r="L53" s="41">
        <f>ROUND(D30/6,0)</f>
        <v>0</v>
      </c>
      <c r="M53" s="42" t="s">
        <v>6</v>
      </c>
      <c r="N53" s="41">
        <f>ROUND(D30/6,0)</f>
        <v>0</v>
      </c>
      <c r="O53" s="42" t="s">
        <v>6</v>
      </c>
    </row>
    <row r="54" spans="1:15" x14ac:dyDescent="0.25">
      <c r="B54" s="43" t="s">
        <v>36</v>
      </c>
      <c r="C54" s="44"/>
      <c r="D54" s="43" t="s">
        <v>36</v>
      </c>
      <c r="E54" s="44"/>
      <c r="F54" s="43" t="s">
        <v>36</v>
      </c>
      <c r="G54" s="44"/>
      <c r="H54" s="29" t="s">
        <v>29</v>
      </c>
      <c r="I54" s="30"/>
      <c r="J54" s="43" t="s">
        <v>36</v>
      </c>
      <c r="K54" s="44"/>
      <c r="L54" s="43" t="s">
        <v>36</v>
      </c>
      <c r="M54" s="44"/>
      <c r="N54" s="43" t="s">
        <v>36</v>
      </c>
      <c r="O54" s="44"/>
    </row>
    <row r="55" spans="1:15" x14ac:dyDescent="0.25">
      <c r="B55" s="2"/>
      <c r="C55" s="3"/>
      <c r="D55" s="45">
        <f>ROUND(D29/2,0)</f>
        <v>0</v>
      </c>
      <c r="E55" s="46" t="s">
        <v>6</v>
      </c>
      <c r="F55" s="2"/>
      <c r="G55" s="3"/>
      <c r="H55" s="2"/>
      <c r="I55" s="3"/>
      <c r="J55" s="45">
        <f>ROUND(D29/2,0)</f>
        <v>0</v>
      </c>
      <c r="K55" s="46" t="s">
        <v>6</v>
      </c>
      <c r="L55" s="2"/>
      <c r="M55" s="3"/>
      <c r="N55" s="2"/>
      <c r="O55" s="3"/>
    </row>
    <row r="56" spans="1:15" x14ac:dyDescent="0.25">
      <c r="B56" s="7"/>
      <c r="C56" s="8"/>
      <c r="D56" s="47" t="s">
        <v>38</v>
      </c>
      <c r="E56" s="48"/>
      <c r="F56" s="7"/>
      <c r="G56" s="8"/>
      <c r="H56" s="7"/>
      <c r="I56" s="8"/>
      <c r="J56" s="47" t="s">
        <v>38</v>
      </c>
      <c r="K56" s="48"/>
      <c r="L56" s="7"/>
      <c r="M56" s="8"/>
      <c r="N56" s="7"/>
      <c r="O56" s="8"/>
    </row>
    <row r="59" spans="1:15" x14ac:dyDescent="0.25">
      <c r="A59" t="s">
        <v>56</v>
      </c>
    </row>
    <row r="60" spans="1:15" x14ac:dyDescent="0.25">
      <c r="A60" t="s">
        <v>46</v>
      </c>
    </row>
    <row r="61" spans="1:15" x14ac:dyDescent="0.25">
      <c r="A61" t="s">
        <v>39</v>
      </c>
    </row>
    <row r="63" spans="1:15" x14ac:dyDescent="0.25">
      <c r="A63" t="s">
        <v>63</v>
      </c>
    </row>
    <row r="65" spans="1:1" x14ac:dyDescent="0.25">
      <c r="A65" t="s">
        <v>59</v>
      </c>
    </row>
    <row r="66" spans="1:1" x14ac:dyDescent="0.25">
      <c r="A66" t="s">
        <v>60</v>
      </c>
    </row>
    <row r="68" spans="1:1" x14ac:dyDescent="0.25">
      <c r="A68" t="s">
        <v>42</v>
      </c>
    </row>
    <row r="69" spans="1:1" x14ac:dyDescent="0.25">
      <c r="A69" t="s">
        <v>58</v>
      </c>
    </row>
    <row r="70" spans="1:1" x14ac:dyDescent="0.25">
      <c r="A70" t="s">
        <v>43</v>
      </c>
    </row>
    <row r="71" spans="1:1" x14ac:dyDescent="0.25">
      <c r="A71" t="s">
        <v>47</v>
      </c>
    </row>
    <row r="73" spans="1:1" x14ac:dyDescent="0.25">
      <c r="A73" t="s">
        <v>57</v>
      </c>
    </row>
    <row r="74" spans="1:1" x14ac:dyDescent="0.25">
      <c r="A74" t="s">
        <v>48</v>
      </c>
    </row>
    <row r="76" spans="1:1" x14ac:dyDescent="0.25">
      <c r="A76" t="s">
        <v>49</v>
      </c>
    </row>
    <row r="77" spans="1:1" x14ac:dyDescent="0.25">
      <c r="A77" t="s">
        <v>50</v>
      </c>
    </row>
    <row r="79" spans="1:1" x14ac:dyDescent="0.25">
      <c r="A79" t="s">
        <v>64</v>
      </c>
    </row>
    <row r="80" spans="1:1" x14ac:dyDescent="0.25">
      <c r="A80" t="s">
        <v>65</v>
      </c>
    </row>
    <row r="81" spans="1:1" x14ac:dyDescent="0.25">
      <c r="A81" t="s">
        <v>66</v>
      </c>
    </row>
    <row r="82" spans="1:1" x14ac:dyDescent="0.25">
      <c r="A82" t="s">
        <v>67</v>
      </c>
    </row>
    <row r="83" spans="1:1" x14ac:dyDescent="0.25">
      <c r="A83" t="s">
        <v>68</v>
      </c>
    </row>
    <row r="86" spans="1:1" x14ac:dyDescent="0.25">
      <c r="A86" t="s">
        <v>61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Peters</dc:creator>
  <cp:lastModifiedBy>Lennart Peters</cp:lastModifiedBy>
  <dcterms:created xsi:type="dcterms:W3CDTF">2013-07-28T08:06:00Z</dcterms:created>
  <dcterms:modified xsi:type="dcterms:W3CDTF">2013-08-04T11:03:58Z</dcterms:modified>
</cp:coreProperties>
</file>