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715" windowHeight="99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30" i="1" l="1"/>
  <c r="D15" i="1"/>
  <c r="D17" i="1" s="1"/>
  <c r="D16" i="1" l="1"/>
  <c r="D22" i="1" s="1"/>
  <c r="D31" i="1" s="1"/>
  <c r="D25" i="1"/>
  <c r="D33" i="1" s="1"/>
  <c r="L28" i="1" s="1"/>
  <c r="D26" i="1"/>
  <c r="D34" i="1" s="1"/>
  <c r="L29" i="1" s="1"/>
  <c r="B42" i="1" l="1"/>
  <c r="D23" i="1"/>
  <c r="D19" i="1"/>
  <c r="D28" i="1" s="1"/>
  <c r="N40" i="1" s="1"/>
  <c r="B47" i="1"/>
  <c r="L49" i="1"/>
  <c r="F49" i="1"/>
  <c r="B49" i="1"/>
  <c r="N42" i="1"/>
  <c r="J42" i="1"/>
  <c r="D42" i="1"/>
  <c r="N49" i="1"/>
  <c r="J49" i="1"/>
  <c r="D49" i="1"/>
  <c r="L42" i="1"/>
  <c r="F42" i="1"/>
  <c r="L52" i="1"/>
  <c r="F52" i="1"/>
  <c r="B52" i="1"/>
  <c r="N52" i="1"/>
  <c r="J52" i="1"/>
  <c r="D52" i="1"/>
  <c r="D20" i="1"/>
  <c r="D29" i="1" s="1"/>
  <c r="D21" i="1"/>
  <c r="D30" i="1" s="1"/>
  <c r="D40" i="1" l="1"/>
  <c r="L40" i="1"/>
  <c r="L47" i="1"/>
  <c r="B40" i="1"/>
  <c r="D47" i="1"/>
  <c r="D32" i="1"/>
  <c r="H40" i="1"/>
  <c r="H47" i="1"/>
  <c r="H52" i="1"/>
  <c r="J40" i="1"/>
  <c r="F47" i="1"/>
  <c r="N47" i="1"/>
  <c r="F40" i="1"/>
  <c r="J47" i="1"/>
  <c r="D54" i="1"/>
  <c r="J54" i="1"/>
  <c r="N44" i="1" l="1"/>
  <c r="J44" i="1"/>
  <c r="B44" i="1"/>
  <c r="F44" i="1"/>
</calcChain>
</file>

<file path=xl/sharedStrings.xml><?xml version="1.0" encoding="utf-8"?>
<sst xmlns="http://schemas.openxmlformats.org/spreadsheetml/2006/main" count="150" uniqueCount="73">
  <si>
    <t>Gewicht des Hundes:</t>
  </si>
  <si>
    <t>Gesamtfuttermenge:</t>
  </si>
  <si>
    <t>Bei "Gesamtfuttermenge" bitte die gewünschte Prozentzahl vom Körpergewicht eingeben.</t>
  </si>
  <si>
    <t>Kg</t>
  </si>
  <si>
    <t>%</t>
  </si>
  <si>
    <t>Tägliche Gesamtfuttermenge:</t>
  </si>
  <si>
    <t>g</t>
  </si>
  <si>
    <t>Aufteilung tierisch / Pflanzlich:</t>
  </si>
  <si>
    <t>g  Gesamt</t>
  </si>
  <si>
    <t>g  tierisch</t>
  </si>
  <si>
    <t>g  pflanzlich</t>
  </si>
  <si>
    <t>Weitere Aufteilung tierisch:</t>
  </si>
  <si>
    <t>g  Muskelfleisch</t>
  </si>
  <si>
    <t>g  Pansen / Blättermagen</t>
  </si>
  <si>
    <t>g  Innereien</t>
  </si>
  <si>
    <t>g  fleischige Knochen</t>
  </si>
  <si>
    <t>g  Milchprodukte</t>
  </si>
  <si>
    <t>Weitere Aufteilung pflanzlich:</t>
  </si>
  <si>
    <t>g  Gemüse</t>
  </si>
  <si>
    <t>g  Obst</t>
  </si>
  <si>
    <t>Wöchentliche Mengen:</t>
  </si>
  <si>
    <t>Montag</t>
  </si>
  <si>
    <t>Dienstag</t>
  </si>
  <si>
    <t>Mittwoch</t>
  </si>
  <si>
    <t>Donnerstag</t>
  </si>
  <si>
    <t>Freitag</t>
  </si>
  <si>
    <t>Samstag</t>
  </si>
  <si>
    <t>Sonntag</t>
  </si>
  <si>
    <t>Morgens</t>
  </si>
  <si>
    <t>Pansen</t>
  </si>
  <si>
    <t>Obst / Gemüse</t>
  </si>
  <si>
    <t>Obst täglich:</t>
  </si>
  <si>
    <t>Gemüse täglich:</t>
  </si>
  <si>
    <t>Öl</t>
  </si>
  <si>
    <t xml:space="preserve"> + Eigelb</t>
  </si>
  <si>
    <t xml:space="preserve"> + 1 Prise Salz</t>
  </si>
  <si>
    <t>RFK</t>
  </si>
  <si>
    <t>g  fleischige Knochen (RFK)</t>
  </si>
  <si>
    <t>Innereien</t>
  </si>
  <si>
    <t>Vor dem Pürieren das Öl über die kleingeschnittenen Stücke geben.</t>
  </si>
  <si>
    <t>Wöchentlicher Futterplan mit gerundeten Ergebnissen:</t>
  </si>
  <si>
    <t>Name:</t>
  </si>
  <si>
    <t>Beim "Muskelfleisch" kann man sehr variabel füttern. Sinnvoll ist der Wechsel zwischen verschiedenen Tierarten (Rind, Pferd, Lamm, Geflügel).</t>
  </si>
  <si>
    <t>Beim Rind wären das z.B. reines Muskelfleisch, Kopffleisch, usw.</t>
  </si>
  <si>
    <t>dazu :</t>
  </si>
  <si>
    <t>(1 Esslöffel = ca 10g).</t>
  </si>
  <si>
    <t xml:space="preserve">Obst und Gemüse kleinschneiden, in einem Mixer oder in einer Schüssel mit Pürierstab pürieren - Obst und Gemüse bleibt IMMER roh). </t>
  </si>
  <si>
    <t>Auch das Fleisch bleibt roh.</t>
  </si>
  <si>
    <t>RFK bleibt natürlich auch roh.</t>
  </si>
  <si>
    <t>Auch beim Öl muss abwechslungsreich gefüttert werden.</t>
  </si>
  <si>
    <t>Nur kaltgepresstes Öl verschiedener Arten verwenden (Z.B. Doschlebertran, Lachsöl, Leinöl, Rapsöl, )</t>
  </si>
  <si>
    <t>Dieser Rechner basiert auf einer "80 zu 20"  Verteilung von Fleisch und Gemüse.</t>
  </si>
  <si>
    <t>Im Gegensatz zum Rechner für erwachsene Hunde ist ein leicht erhöhter Knochenanteil berücksichtigt.</t>
  </si>
  <si>
    <t>Abends</t>
  </si>
  <si>
    <t xml:space="preserve"> Je nach Energieumsatz des Hundes kann man mit diesem Wert "jonglieren".</t>
  </si>
  <si>
    <t>Als "Innereien" verfüttere ich ausschließlich Leber (immer roh). Ich empfehle auch, damit zu beginnen.</t>
  </si>
  <si>
    <t>Später kann man auch Niere, Milz und / oder Lunge geben.</t>
  </si>
  <si>
    <t>Dann Fleisch und Obst/Gemüsebrei in der Futterschüssel vermischen.</t>
  </si>
  <si>
    <t>g  Milchprodukte (Welpenbrei)</t>
  </si>
  <si>
    <t>Muskelfleisch</t>
  </si>
  <si>
    <t xml:space="preserve">Pansen </t>
  </si>
  <si>
    <t>Herz</t>
  </si>
  <si>
    <t>Futterrechner Welpe und Junghund mit drei Mahlzeiten täglich</t>
  </si>
  <si>
    <t>Dieser Rechner ist für Hunde ab der 16. Woche gedacht, wenn der Welpenbrei weggelassen wird.</t>
  </si>
  <si>
    <t>Als Gesamtfuttermenge kann gut mit 4-5% begonnen werden.</t>
  </si>
  <si>
    <t>Der Gemüseanteil sollte aus 3 verschiedenen Sorten Gemüse bestehen, der Obstanteil aus 2 verschiedenen Sorten.</t>
  </si>
  <si>
    <t>Es kann gewolftes oder kleingeschnittenes Fleisch verschiedener Tiere und Qualitäten gefüttert werden.</t>
  </si>
  <si>
    <t xml:space="preserve">Als RFK (Fleischige Knochen) können  Geflügelhälse und Kalbsbrustspitzenknorpel gefüttert werden. </t>
  </si>
  <si>
    <t>Je nach Größe des Hundes entweder am Stück oder zerhackt / gewolft.</t>
  </si>
  <si>
    <t>Da der Welpenbrei nun wegfällt, werden die Milchprodukte ab jetzt in bestimmte Futterportionen eingerührt.</t>
  </si>
  <si>
    <t>Dazu eignet sich Joghurt, Hüttenkäse, Frischkäse, Quark, usw.</t>
  </si>
  <si>
    <t>Mittags</t>
  </si>
  <si>
    <t>Milchprodukte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</si>
</sst>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3" xfId="0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/>
    <xf numFmtId="0" fontId="1" fillId="0" borderId="7" xfId="0" applyFont="1" applyBorder="1"/>
    <xf numFmtId="0" fontId="3" fillId="0" borderId="7" xfId="0" applyFont="1" applyBorder="1"/>
    <xf numFmtId="0" fontId="3" fillId="0" borderId="0" xfId="0" applyFont="1"/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/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8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4" xfId="0" applyFill="1" applyBorder="1" applyAlignment="1">
      <alignment horizontal="right" wrapText="1"/>
    </xf>
    <xf numFmtId="0" fontId="0" fillId="7" borderId="5" xfId="0" applyFill="1" applyBorder="1" applyAlignment="1">
      <alignment horizontal="right" wrapText="1"/>
    </xf>
    <xf numFmtId="0" fontId="0" fillId="7" borderId="4" xfId="0" applyFill="1" applyBorder="1"/>
    <xf numFmtId="0" fontId="0" fillId="7" borderId="5" xfId="0" applyFill="1" applyBorder="1"/>
    <xf numFmtId="0" fontId="0" fillId="7" borderId="4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1" fontId="0" fillId="8" borderId="2" xfId="0" applyNumberFormat="1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8" borderId="4" xfId="0" applyFill="1" applyBorder="1"/>
    <xf numFmtId="0" fontId="0" fillId="8" borderId="5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6" xfId="0" applyFill="1" applyBorder="1"/>
    <xf numFmtId="0" fontId="0" fillId="9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7" borderId="6" xfId="0" applyFill="1" applyBorder="1"/>
    <xf numFmtId="0" fontId="0" fillId="7" borderId="8" xfId="0" applyFill="1" applyBorder="1"/>
    <xf numFmtId="0" fontId="0" fillId="12" borderId="9" xfId="0" applyFill="1" applyBorder="1"/>
    <xf numFmtId="0" fontId="0" fillId="12" borderId="11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2" xfId="0" applyFill="1" applyBorder="1"/>
    <xf numFmtId="0" fontId="0" fillId="6" borderId="3" xfId="0" applyFill="1" applyBorder="1"/>
    <xf numFmtId="0" fontId="0" fillId="5" borderId="3" xfId="0" applyFill="1" applyBorder="1"/>
    <xf numFmtId="0" fontId="0" fillId="0" borderId="0" xfId="0" applyAlignment="1"/>
    <xf numFmtId="0" fontId="0" fillId="10" borderId="9" xfId="0" applyFill="1" applyBorder="1" applyAlignment="1"/>
    <xf numFmtId="0" fontId="0" fillId="10" borderId="10" xfId="0" applyFill="1" applyBorder="1" applyAlignment="1"/>
    <xf numFmtId="0" fontId="0" fillId="10" borderId="11" xfId="0" applyFill="1" applyBorder="1" applyAlignment="1"/>
    <xf numFmtId="0" fontId="0" fillId="2" borderId="0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8" xfId="0" applyFill="1" applyBorder="1"/>
    <xf numFmtId="0" fontId="0" fillId="13" borderId="2" xfId="0" applyFill="1" applyBorder="1"/>
    <xf numFmtId="0" fontId="0" fillId="13" borderId="3" xfId="0" applyFill="1" applyBorder="1"/>
    <xf numFmtId="0" fontId="0" fillId="13" borderId="6" xfId="0" applyFill="1" applyBorder="1"/>
    <xf numFmtId="0" fontId="0" fillId="13" borderId="8" xfId="0" applyFill="1" applyBorder="1"/>
    <xf numFmtId="0" fontId="0" fillId="7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topLeftCell="A21" workbookViewId="0">
      <selection activeCell="L30" sqref="L30"/>
    </sheetView>
  </sheetViews>
  <sheetFormatPr baseColWidth="10" defaultRowHeight="15" x14ac:dyDescent="0.25"/>
  <cols>
    <col min="1" max="1" width="19.85546875" customWidth="1"/>
    <col min="2" max="2" width="14.140625" customWidth="1"/>
    <col min="3" max="3" width="2.42578125" customWidth="1"/>
    <col min="4" max="4" width="13.85546875" customWidth="1"/>
    <col min="5" max="5" width="2.7109375" customWidth="1"/>
    <col min="6" max="6" width="13.7109375" customWidth="1"/>
    <col min="7" max="7" width="2.7109375" customWidth="1"/>
    <col min="8" max="8" width="13.85546875" customWidth="1"/>
    <col min="9" max="9" width="2.42578125" customWidth="1"/>
    <col min="10" max="10" width="14.5703125" customWidth="1"/>
    <col min="11" max="11" width="2.42578125" customWidth="1"/>
    <col min="12" max="12" width="13.7109375" customWidth="1"/>
    <col min="13" max="13" width="2.5703125" customWidth="1"/>
    <col min="14" max="14" width="14" customWidth="1"/>
    <col min="15" max="15" width="4" customWidth="1"/>
  </cols>
  <sheetData>
    <row r="1" spans="1:6" s="16" customFormat="1" ht="23.25" x14ac:dyDescent="0.35">
      <c r="A1" s="16" t="s">
        <v>62</v>
      </c>
    </row>
    <row r="2" spans="1:6" s="16" customFormat="1" ht="23.25" x14ac:dyDescent="0.35"/>
    <row r="3" spans="1:6" s="19" customFormat="1" ht="21" x14ac:dyDescent="0.35">
      <c r="A3" s="17" t="s">
        <v>41</v>
      </c>
      <c r="B3" s="18"/>
      <c r="C3" s="18"/>
      <c r="D3" s="18"/>
      <c r="E3" s="18"/>
      <c r="F3" s="18"/>
    </row>
    <row r="5" spans="1:6" x14ac:dyDescent="0.25">
      <c r="A5" t="s">
        <v>51</v>
      </c>
    </row>
    <row r="6" spans="1:6" x14ac:dyDescent="0.25">
      <c r="A6" t="s">
        <v>52</v>
      </c>
    </row>
    <row r="7" spans="1:6" x14ac:dyDescent="0.25">
      <c r="A7" t="s">
        <v>2</v>
      </c>
    </row>
    <row r="8" spans="1:6" x14ac:dyDescent="0.25">
      <c r="A8" t="s">
        <v>63</v>
      </c>
    </row>
    <row r="9" spans="1:6" x14ac:dyDescent="0.25">
      <c r="A9" t="s">
        <v>64</v>
      </c>
    </row>
    <row r="10" spans="1:6" x14ac:dyDescent="0.25">
      <c r="A10" t="s">
        <v>54</v>
      </c>
    </row>
    <row r="12" spans="1:6" x14ac:dyDescent="0.25">
      <c r="A12" t="s">
        <v>0</v>
      </c>
      <c r="B12" s="1">
        <v>0</v>
      </c>
      <c r="C12" s="5"/>
      <c r="D12" t="s">
        <v>3</v>
      </c>
    </row>
    <row r="13" spans="1:6" x14ac:dyDescent="0.25">
      <c r="A13" t="s">
        <v>1</v>
      </c>
      <c r="B13" s="1">
        <v>0</v>
      </c>
      <c r="C13" s="5"/>
      <c r="D13" t="s">
        <v>4</v>
      </c>
    </row>
    <row r="15" spans="1:6" x14ac:dyDescent="0.25">
      <c r="A15" t="s">
        <v>5</v>
      </c>
      <c r="D15" s="1">
        <f>B12/100*B13*1000</f>
        <v>0</v>
      </c>
      <c r="E15" s="5"/>
      <c r="F15" t="s">
        <v>8</v>
      </c>
    </row>
    <row r="16" spans="1:6" x14ac:dyDescent="0.25">
      <c r="A16" t="s">
        <v>7</v>
      </c>
      <c r="D16" s="1">
        <f>D15/100*80</f>
        <v>0</v>
      </c>
      <c r="E16" s="5"/>
      <c r="F16" t="s">
        <v>9</v>
      </c>
    </row>
    <row r="17" spans="1:14" x14ac:dyDescent="0.25">
      <c r="D17" s="1">
        <f>D15/100*20</f>
        <v>0</v>
      </c>
      <c r="E17" s="5"/>
      <c r="F17" t="s">
        <v>10</v>
      </c>
    </row>
    <row r="19" spans="1:14" x14ac:dyDescent="0.25">
      <c r="A19" t="s">
        <v>11</v>
      </c>
      <c r="D19" s="1">
        <f>D16/100*40</f>
        <v>0</v>
      </c>
      <c r="E19" s="5"/>
      <c r="F19" t="s">
        <v>12</v>
      </c>
    </row>
    <row r="20" spans="1:14" x14ac:dyDescent="0.25">
      <c r="D20" s="1">
        <f>D16/100*15</f>
        <v>0</v>
      </c>
      <c r="E20" s="5"/>
      <c r="F20" t="s">
        <v>13</v>
      </c>
    </row>
    <row r="21" spans="1:14" x14ac:dyDescent="0.25">
      <c r="D21" s="1">
        <f>D16/100*10</f>
        <v>0</v>
      </c>
      <c r="E21" s="5"/>
      <c r="F21" t="s">
        <v>14</v>
      </c>
    </row>
    <row r="22" spans="1:14" x14ac:dyDescent="0.25">
      <c r="D22" s="1">
        <f>D16/100*25</f>
        <v>0</v>
      </c>
      <c r="E22" s="5"/>
      <c r="F22" t="s">
        <v>15</v>
      </c>
    </row>
    <row r="23" spans="1:14" x14ac:dyDescent="0.25">
      <c r="D23" s="1">
        <f>D16/100*10</f>
        <v>0</v>
      </c>
      <c r="E23" s="5"/>
      <c r="F23" t="s">
        <v>58</v>
      </c>
    </row>
    <row r="25" spans="1:14" x14ac:dyDescent="0.25">
      <c r="A25" t="s">
        <v>17</v>
      </c>
      <c r="D25" s="1">
        <f>D17/100*70</f>
        <v>0</v>
      </c>
      <c r="E25" s="5"/>
      <c r="F25" t="s">
        <v>18</v>
      </c>
    </row>
    <row r="26" spans="1:14" x14ac:dyDescent="0.25">
      <c r="D26" s="1">
        <f>D17/100*30</f>
        <v>0</v>
      </c>
      <c r="E26" s="5"/>
      <c r="F26" t="s">
        <v>19</v>
      </c>
    </row>
    <row r="28" spans="1:14" x14ac:dyDescent="0.25">
      <c r="A28" t="s">
        <v>20</v>
      </c>
      <c r="D28" s="1">
        <f>D19*7</f>
        <v>0</v>
      </c>
      <c r="E28" s="5"/>
      <c r="F28" t="s">
        <v>12</v>
      </c>
      <c r="J28" t="s">
        <v>32</v>
      </c>
      <c r="L28" s="1">
        <f>D33/6</f>
        <v>0</v>
      </c>
      <c r="M28" t="s">
        <v>6</v>
      </c>
    </row>
    <row r="29" spans="1:14" x14ac:dyDescent="0.25">
      <c r="D29" s="1">
        <f>D20*7</f>
        <v>0</v>
      </c>
      <c r="E29" s="5"/>
      <c r="F29" t="s">
        <v>13</v>
      </c>
      <c r="J29" t="s">
        <v>31</v>
      </c>
      <c r="L29" s="1">
        <f>D34/6</f>
        <v>0</v>
      </c>
      <c r="M29" t="s">
        <v>6</v>
      </c>
    </row>
    <row r="30" spans="1:14" x14ac:dyDescent="0.25">
      <c r="D30" s="1">
        <f>D21*7</f>
        <v>0</v>
      </c>
      <c r="E30" s="5"/>
      <c r="F30" t="s">
        <v>14</v>
      </c>
      <c r="J30" t="s">
        <v>44</v>
      </c>
      <c r="L30" s="1">
        <f>B12*0.3</f>
        <v>0</v>
      </c>
      <c r="M30" t="s">
        <v>6</v>
      </c>
      <c r="N30" t="s">
        <v>33</v>
      </c>
    </row>
    <row r="31" spans="1:14" x14ac:dyDescent="0.25">
      <c r="D31" s="1">
        <f>D22*7</f>
        <v>0</v>
      </c>
      <c r="E31" s="5"/>
      <c r="F31" t="s">
        <v>37</v>
      </c>
      <c r="L31" t="s">
        <v>45</v>
      </c>
    </row>
    <row r="32" spans="1:14" x14ac:dyDescent="0.25">
      <c r="D32" s="1">
        <f>D23*7</f>
        <v>0</v>
      </c>
      <c r="E32" s="5"/>
      <c r="F32" t="s">
        <v>16</v>
      </c>
      <c r="L32" s="5"/>
    </row>
    <row r="33" spans="1:15" x14ac:dyDescent="0.25">
      <c r="D33" s="1">
        <f>D25*7</f>
        <v>0</v>
      </c>
      <c r="E33" s="5"/>
      <c r="F33" t="s">
        <v>18</v>
      </c>
    </row>
    <row r="34" spans="1:15" x14ac:dyDescent="0.25">
      <c r="D34" s="1">
        <f>D26*7</f>
        <v>0</v>
      </c>
      <c r="E34" s="5"/>
      <c r="F34" t="s">
        <v>19</v>
      </c>
    </row>
    <row r="36" spans="1:15" x14ac:dyDescent="0.25">
      <c r="A36" t="s">
        <v>40</v>
      </c>
    </row>
    <row r="38" spans="1:15" x14ac:dyDescent="0.25">
      <c r="B38" s="51" t="s">
        <v>21</v>
      </c>
      <c r="C38" s="52"/>
      <c r="D38" s="51" t="s">
        <v>22</v>
      </c>
      <c r="E38" s="52"/>
      <c r="F38" s="51" t="s">
        <v>23</v>
      </c>
      <c r="G38" s="52"/>
      <c r="H38" s="51" t="s">
        <v>24</v>
      </c>
      <c r="I38" s="52"/>
      <c r="J38" s="51" t="s">
        <v>25</v>
      </c>
      <c r="K38" s="52"/>
      <c r="L38" s="51" t="s">
        <v>26</v>
      </c>
      <c r="M38" s="52"/>
      <c r="N38" s="51" t="s">
        <v>27</v>
      </c>
      <c r="O38" s="52"/>
    </row>
    <row r="39" spans="1:15" s="58" customFormat="1" x14ac:dyDescent="0.25">
      <c r="B39" s="59" t="s">
        <v>28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</row>
    <row r="40" spans="1:15" x14ac:dyDescent="0.25">
      <c r="B40" s="20">
        <f>ROUND(D28/10,0)</f>
        <v>0</v>
      </c>
      <c r="C40" s="21" t="s">
        <v>6</v>
      </c>
      <c r="D40" s="22">
        <f>ROUND(D28/10,0)</f>
        <v>0</v>
      </c>
      <c r="E40" s="23" t="s">
        <v>6</v>
      </c>
      <c r="F40" s="22">
        <f>ROUND(D28/10,0)</f>
        <v>0</v>
      </c>
      <c r="G40" s="23" t="s">
        <v>6</v>
      </c>
      <c r="H40" s="26">
        <f>ROUND(D29/3,0)</f>
        <v>0</v>
      </c>
      <c r="I40" s="27" t="s">
        <v>6</v>
      </c>
      <c r="J40" s="22">
        <f>ROUND(D28/10,0)</f>
        <v>0</v>
      </c>
      <c r="K40" s="23" t="s">
        <v>6</v>
      </c>
      <c r="L40" s="22">
        <f>ROUND(D28/10,0)</f>
        <v>0</v>
      </c>
      <c r="M40" s="23" t="s">
        <v>6</v>
      </c>
      <c r="N40" s="30">
        <f>ROUND(D28/10,0)</f>
        <v>0</v>
      </c>
      <c r="O40" s="31" t="s">
        <v>6</v>
      </c>
    </row>
    <row r="41" spans="1:15" x14ac:dyDescent="0.25">
      <c r="B41" s="20" t="s">
        <v>59</v>
      </c>
      <c r="C41" s="21"/>
      <c r="D41" s="22" t="s">
        <v>59</v>
      </c>
      <c r="E41" s="23"/>
      <c r="F41" s="22" t="s">
        <v>59</v>
      </c>
      <c r="G41" s="23"/>
      <c r="H41" s="26" t="s">
        <v>60</v>
      </c>
      <c r="I41" s="27"/>
      <c r="J41" s="22" t="s">
        <v>59</v>
      </c>
      <c r="K41" s="23"/>
      <c r="L41" s="22" t="s">
        <v>59</v>
      </c>
      <c r="M41" s="23"/>
      <c r="N41" s="30" t="s">
        <v>61</v>
      </c>
      <c r="O41" s="31"/>
    </row>
    <row r="42" spans="1:15" s="13" customFormat="1" x14ac:dyDescent="0.25">
      <c r="B42" s="32">
        <f>ROUND(L28+L29,0)</f>
        <v>0</v>
      </c>
      <c r="C42" s="33" t="s">
        <v>6</v>
      </c>
      <c r="D42" s="36">
        <f>ROUND(L28+L29,0)</f>
        <v>0</v>
      </c>
      <c r="E42" s="37" t="s">
        <v>6</v>
      </c>
      <c r="F42" s="36">
        <f>ROUND(L28+L29,0)</f>
        <v>0</v>
      </c>
      <c r="G42" s="37" t="s">
        <v>6</v>
      </c>
      <c r="H42" s="14" t="s">
        <v>34</v>
      </c>
      <c r="I42" s="15"/>
      <c r="J42" s="36">
        <f>ROUND(L28+L29,0)</f>
        <v>0</v>
      </c>
      <c r="K42" s="37" t="s">
        <v>6</v>
      </c>
      <c r="L42" s="36">
        <f>ROUND(L28+L29,0)</f>
        <v>0</v>
      </c>
      <c r="M42" s="37" t="s">
        <v>6</v>
      </c>
      <c r="N42" s="36">
        <f>ROUND(L28+L29,0)</f>
        <v>0</v>
      </c>
      <c r="O42" s="70" t="s">
        <v>6</v>
      </c>
    </row>
    <row r="43" spans="1:15" x14ac:dyDescent="0.25">
      <c r="B43" s="34" t="s">
        <v>30</v>
      </c>
      <c r="C43" s="35"/>
      <c r="D43" s="34" t="s">
        <v>30</v>
      </c>
      <c r="E43" s="35"/>
      <c r="F43" s="34" t="s">
        <v>30</v>
      </c>
      <c r="G43" s="35"/>
      <c r="H43" s="4" t="s">
        <v>35</v>
      </c>
      <c r="I43" s="6"/>
      <c r="J43" s="34" t="s">
        <v>30</v>
      </c>
      <c r="K43" s="35"/>
      <c r="L43" s="34" t="s">
        <v>30</v>
      </c>
      <c r="M43" s="35"/>
      <c r="N43" s="34" t="s">
        <v>30</v>
      </c>
      <c r="O43" s="35"/>
    </row>
    <row r="44" spans="1:15" x14ac:dyDescent="0.25">
      <c r="B44" s="63">
        <f>ROUND(D32/4,0)</f>
        <v>0</v>
      </c>
      <c r="C44" s="12" t="s">
        <v>6</v>
      </c>
      <c r="D44" s="66"/>
      <c r="E44" s="67"/>
      <c r="F44" s="63">
        <f>ROUND(D32/4,0)</f>
        <v>0</v>
      </c>
      <c r="G44" s="12" t="s">
        <v>6</v>
      </c>
      <c r="H44" s="2"/>
      <c r="I44" s="3"/>
      <c r="J44" s="62">
        <f>ROUND(D32/4,0)</f>
        <v>0</v>
      </c>
      <c r="K44" s="62" t="s">
        <v>6</v>
      </c>
      <c r="L44" s="66"/>
      <c r="M44" s="67"/>
      <c r="N44" s="63">
        <f>ROUND(D32/4,0)</f>
        <v>0</v>
      </c>
      <c r="O44" s="12" t="s">
        <v>6</v>
      </c>
    </row>
    <row r="45" spans="1:15" x14ac:dyDescent="0.25">
      <c r="B45" s="64" t="s">
        <v>72</v>
      </c>
      <c r="C45" s="65"/>
      <c r="D45" s="68"/>
      <c r="E45" s="69"/>
      <c r="F45" s="64" t="s">
        <v>72</v>
      </c>
      <c r="G45" s="65"/>
      <c r="H45" s="7"/>
      <c r="I45" s="8"/>
      <c r="J45" s="62" t="s">
        <v>72</v>
      </c>
      <c r="K45" s="62"/>
      <c r="L45" s="68"/>
      <c r="M45" s="69"/>
      <c r="N45" s="64" t="s">
        <v>72</v>
      </c>
      <c r="O45" s="65"/>
    </row>
    <row r="46" spans="1:15" x14ac:dyDescent="0.25">
      <c r="B46" s="46" t="s">
        <v>71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</row>
    <row r="47" spans="1:15" x14ac:dyDescent="0.25">
      <c r="B47" s="53">
        <f>ROUND(D28/10,0)</f>
        <v>0</v>
      </c>
      <c r="C47" s="54" t="s">
        <v>6</v>
      </c>
      <c r="D47" s="53">
        <f>ROUND(D28/10,0)</f>
        <v>0</v>
      </c>
      <c r="E47" s="54" t="s">
        <v>6</v>
      </c>
      <c r="F47" s="53">
        <f>ROUND(D28/10,0)</f>
        <v>0</v>
      </c>
      <c r="G47" s="54" t="s">
        <v>6</v>
      </c>
      <c r="H47" s="24">
        <f>ROUND(D29/3,0)</f>
        <v>0</v>
      </c>
      <c r="I47" s="57" t="s">
        <v>6</v>
      </c>
      <c r="J47" s="53">
        <f>ROUND(D28/10,0)</f>
        <v>0</v>
      </c>
      <c r="K47" s="54" t="s">
        <v>6</v>
      </c>
      <c r="L47" s="53">
        <f>ROUND(D28/10,0)</f>
        <v>0</v>
      </c>
      <c r="M47" s="54" t="s">
        <v>6</v>
      </c>
      <c r="N47" s="55">
        <f>ROUND(D28/10,0)</f>
        <v>0</v>
      </c>
      <c r="O47" s="56" t="s">
        <v>6</v>
      </c>
    </row>
    <row r="48" spans="1:15" x14ac:dyDescent="0.25">
      <c r="B48" s="22" t="s">
        <v>59</v>
      </c>
      <c r="C48" s="23"/>
      <c r="D48" s="22" t="s">
        <v>59</v>
      </c>
      <c r="E48" s="23"/>
      <c r="F48" s="22" t="s">
        <v>59</v>
      </c>
      <c r="G48" s="23"/>
      <c r="H48" s="26" t="s">
        <v>29</v>
      </c>
      <c r="I48" s="27"/>
      <c r="J48" s="22" t="s">
        <v>59</v>
      </c>
      <c r="K48" s="23"/>
      <c r="L48" s="22" t="s">
        <v>59</v>
      </c>
      <c r="M48" s="23"/>
      <c r="N48" s="30" t="s">
        <v>61</v>
      </c>
      <c r="O48" s="31"/>
    </row>
    <row r="49" spans="1:15" x14ac:dyDescent="0.25">
      <c r="B49" s="34">
        <f>ROUND(L28+L29,0)</f>
        <v>0</v>
      </c>
      <c r="C49" s="35" t="s">
        <v>6</v>
      </c>
      <c r="D49" s="34">
        <f>ROUND(L28+L29,0)</f>
        <v>0</v>
      </c>
      <c r="E49" s="35" t="s">
        <v>6</v>
      </c>
      <c r="F49" s="34">
        <f>ROUND(L28+L29,0)</f>
        <v>0</v>
      </c>
      <c r="G49" s="35" t="s">
        <v>6</v>
      </c>
      <c r="H49" s="26"/>
      <c r="I49" s="27"/>
      <c r="J49" s="34">
        <f>ROUND(L28+L29,0)</f>
        <v>0</v>
      </c>
      <c r="K49" s="35" t="s">
        <v>6</v>
      </c>
      <c r="L49" s="34">
        <f>ROUND(L28+L29,0)</f>
        <v>0</v>
      </c>
      <c r="M49" s="35" t="s">
        <v>6</v>
      </c>
      <c r="N49" s="34">
        <f>ROUND(L28+L29,0)</f>
        <v>0</v>
      </c>
      <c r="O49" s="35" t="s">
        <v>6</v>
      </c>
    </row>
    <row r="50" spans="1:15" x14ac:dyDescent="0.25">
      <c r="B50" s="49" t="s">
        <v>30</v>
      </c>
      <c r="C50" s="50"/>
      <c r="D50" s="49" t="s">
        <v>30</v>
      </c>
      <c r="E50" s="50"/>
      <c r="F50" s="49" t="s">
        <v>30</v>
      </c>
      <c r="G50" s="50"/>
      <c r="H50" s="28"/>
      <c r="I50" s="29"/>
      <c r="J50" s="49" t="s">
        <v>30</v>
      </c>
      <c r="K50" s="50"/>
      <c r="L50" s="49" t="s">
        <v>30</v>
      </c>
      <c r="M50" s="50"/>
      <c r="N50" s="49" t="s">
        <v>30</v>
      </c>
      <c r="O50" s="50"/>
    </row>
    <row r="51" spans="1:15" x14ac:dyDescent="0.25">
      <c r="B51" s="9" t="s">
        <v>53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</row>
    <row r="52" spans="1:15" s="13" customFormat="1" x14ac:dyDescent="0.25">
      <c r="B52" s="38">
        <f>ROUND(D31/6,0)</f>
        <v>0</v>
      </c>
      <c r="C52" s="39" t="s">
        <v>6</v>
      </c>
      <c r="D52" s="38">
        <f>ROUND(D31/6,0)</f>
        <v>0</v>
      </c>
      <c r="E52" s="39" t="s">
        <v>6</v>
      </c>
      <c r="F52" s="38">
        <f>ROUND(D31/6,0)</f>
        <v>0</v>
      </c>
      <c r="G52" s="39" t="s">
        <v>6</v>
      </c>
      <c r="H52" s="24">
        <f>ROUND(D29/3,0)</f>
        <v>0</v>
      </c>
      <c r="I52" s="25" t="s">
        <v>6</v>
      </c>
      <c r="J52" s="38">
        <f>ROUND(D31/6,0)</f>
        <v>0</v>
      </c>
      <c r="K52" s="39" t="s">
        <v>6</v>
      </c>
      <c r="L52" s="38">
        <f>ROUND(D31/6,0)</f>
        <v>0</v>
      </c>
      <c r="M52" s="39" t="s">
        <v>6</v>
      </c>
      <c r="N52" s="38">
        <f>ROUND(D31/6,0)</f>
        <v>0</v>
      </c>
      <c r="O52" s="39" t="s">
        <v>6</v>
      </c>
    </row>
    <row r="53" spans="1:15" x14ac:dyDescent="0.25">
      <c r="B53" s="40" t="s">
        <v>36</v>
      </c>
      <c r="C53" s="41"/>
      <c r="D53" s="40" t="s">
        <v>36</v>
      </c>
      <c r="E53" s="41"/>
      <c r="F53" s="40" t="s">
        <v>36</v>
      </c>
      <c r="G53" s="41"/>
      <c r="H53" s="26" t="s">
        <v>29</v>
      </c>
      <c r="I53" s="27"/>
      <c r="J53" s="40" t="s">
        <v>36</v>
      </c>
      <c r="K53" s="41"/>
      <c r="L53" s="40" t="s">
        <v>36</v>
      </c>
      <c r="M53" s="41"/>
      <c r="N53" s="40" t="s">
        <v>36</v>
      </c>
      <c r="O53" s="41"/>
    </row>
    <row r="54" spans="1:15" x14ac:dyDescent="0.25">
      <c r="B54" s="2"/>
      <c r="C54" s="3"/>
      <c r="D54" s="42">
        <f>ROUND(D30/2,0)</f>
        <v>0</v>
      </c>
      <c r="E54" s="43" t="s">
        <v>6</v>
      </c>
      <c r="F54" s="2"/>
      <c r="G54" s="3"/>
      <c r="H54" s="2"/>
      <c r="I54" s="3"/>
      <c r="J54" s="42">
        <f>ROUND(D30/2,0)</f>
        <v>0</v>
      </c>
      <c r="K54" s="43" t="s">
        <v>6</v>
      </c>
      <c r="L54" s="2"/>
      <c r="M54" s="3"/>
      <c r="N54" s="2"/>
      <c r="O54" s="3"/>
    </row>
    <row r="55" spans="1:15" x14ac:dyDescent="0.25">
      <c r="B55" s="7"/>
      <c r="C55" s="8"/>
      <c r="D55" s="44" t="s">
        <v>38</v>
      </c>
      <c r="E55" s="45"/>
      <c r="F55" s="7"/>
      <c r="G55" s="8"/>
      <c r="H55" s="7"/>
      <c r="I55" s="8"/>
      <c r="J55" s="44" t="s">
        <v>38</v>
      </c>
      <c r="K55" s="45"/>
      <c r="L55" s="7"/>
      <c r="M55" s="8"/>
      <c r="N55" s="7"/>
      <c r="O55" s="8"/>
    </row>
    <row r="58" spans="1:15" x14ac:dyDescent="0.25">
      <c r="A58" t="s">
        <v>65</v>
      </c>
    </row>
    <row r="59" spans="1:15" x14ac:dyDescent="0.25">
      <c r="A59" t="s">
        <v>46</v>
      </c>
    </row>
    <row r="60" spans="1:15" x14ac:dyDescent="0.25">
      <c r="A60" t="s">
        <v>39</v>
      </c>
    </row>
    <row r="62" spans="1:15" x14ac:dyDescent="0.25">
      <c r="A62" t="s">
        <v>57</v>
      </c>
    </row>
    <row r="64" spans="1:15" x14ac:dyDescent="0.25">
      <c r="A64" t="s">
        <v>55</v>
      </c>
    </row>
    <row r="65" spans="1:1" x14ac:dyDescent="0.25">
      <c r="A65" t="s">
        <v>56</v>
      </c>
    </row>
    <row r="67" spans="1:1" x14ac:dyDescent="0.25">
      <c r="A67" t="s">
        <v>42</v>
      </c>
    </row>
    <row r="68" spans="1:1" x14ac:dyDescent="0.25">
      <c r="A68" t="s">
        <v>66</v>
      </c>
    </row>
    <row r="69" spans="1:1" x14ac:dyDescent="0.25">
      <c r="A69" t="s">
        <v>43</v>
      </c>
    </row>
    <row r="70" spans="1:1" x14ac:dyDescent="0.25">
      <c r="A70" t="s">
        <v>47</v>
      </c>
    </row>
    <row r="72" spans="1:1" x14ac:dyDescent="0.25">
      <c r="A72" t="s">
        <v>67</v>
      </c>
    </row>
    <row r="73" spans="1:1" x14ac:dyDescent="0.25">
      <c r="A73" t="s">
        <v>68</v>
      </c>
    </row>
    <row r="74" spans="1:1" x14ac:dyDescent="0.25">
      <c r="A74" t="s">
        <v>48</v>
      </c>
    </row>
    <row r="76" spans="1:1" x14ac:dyDescent="0.25">
      <c r="A76" t="s">
        <v>49</v>
      </c>
    </row>
    <row r="77" spans="1:1" x14ac:dyDescent="0.25">
      <c r="A77" t="s">
        <v>50</v>
      </c>
    </row>
    <row r="79" spans="1:1" x14ac:dyDescent="0.25">
      <c r="A79" t="s">
        <v>69</v>
      </c>
    </row>
    <row r="80" spans="1:1" x14ac:dyDescent="0.25">
      <c r="A80" t="s">
        <v>70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Peters</dc:creator>
  <cp:lastModifiedBy>Lennart Peters</cp:lastModifiedBy>
  <dcterms:created xsi:type="dcterms:W3CDTF">2013-07-28T08:06:00Z</dcterms:created>
  <dcterms:modified xsi:type="dcterms:W3CDTF">2013-08-04T11:03:06Z</dcterms:modified>
</cp:coreProperties>
</file>